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1" l="1"/>
  <c r="H57" i="1" l="1"/>
  <c r="H24" i="1"/>
  <c r="H36" i="1" l="1"/>
  <c r="H32" i="1"/>
  <c r="H18" i="1" l="1"/>
  <c r="H31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<sst xmlns="http://schemas.openxmlformats.org/spreadsheetml/2006/main" count="57" uniqueCount="32">
  <si>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</si>
  <si>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</si>
  <si>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</si>
  <si>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</si>
  <si>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</si>
  <si>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</si>
  <si>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</si>
  <si>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</si>
  <si>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</si>
  <si>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</si>
  <si>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</si>
  <si>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</si>
  <si>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</si>
  <si>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</si>
  <si>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</si>
  <si>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</si>
  <si>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</si>
  <si>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</si>
  <si>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</si>
  <si>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</si>
  <si>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</si>
  <si>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</si>
  <si>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</si>
  <si>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</si>
  <si>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</si>
  <si>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</si>
  <si>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</si>
  <si>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</si>
  <si>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</si>
  <si>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>Dana: 23.03.2024</t>
  </si>
  <si>
    <t xml:space="preserve">Dana 23.03.2024.godine Dom zdravlja Požarevac je izvršio plaćanje prema dobavljačima: </t>
  </si>
  <si>
    <t>Primljena i neutrošena participacija od 23.03.2024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</si>
</sst>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6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28" zoomScaleNormal="100" workbookViewId="0">
      <selection activeCell="H29" sqref="H29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2</v>
      </c>
      <c r="C5" s="48"/>
      <c r="D5" s="48"/>
    </row>
    <row r="6" spans="2:15" x14ac:dyDescent="0.25">
      <c r="B6" s="48" t="s">
        <v>3</v>
      </c>
      <c r="C6" s="48"/>
      <c r="D6" s="48"/>
    </row>
    <row r="7" spans="2:15" x14ac:dyDescent="0.25">
      <c r="I7" s="9"/>
      <c r="J7" s="9"/>
    </row>
    <row r="8" spans="2:15" x14ac:dyDescent="0.25">
      <c r="B8" s="49" t="s">
        <v>29</v>
      </c>
      <c r="C8" s="49"/>
      <c r="D8" s="49"/>
      <c r="E8" s="49"/>
      <c r="F8" s="49"/>
      <c r="G8" s="49"/>
      <c r="H8" s="49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4" t="s">
        <v>4</v>
      </c>
      <c r="C11" s="45"/>
      <c r="D11" s="45"/>
      <c r="E11" s="45"/>
      <c r="F11" s="46"/>
      <c r="G11" s="24" t="s">
        <v>5</v>
      </c>
      <c r="H11" s="24" t="s">
        <v>6</v>
      </c>
      <c r="I11" s="9"/>
      <c r="J11" s="9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5">
        <v>45374</v>
      </c>
      <c r="H12" s="12">
        <v>475830.84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41" t="s">
        <v>8</v>
      </c>
      <c r="C13" s="41"/>
      <c r="D13" s="41"/>
      <c r="E13" s="41"/>
      <c r="F13" s="41"/>
      <c r="G13" s="16">
        <v>45374</v>
      </c>
      <c r="H13" s="1">
        <f>H14+H29-H37-H50</f>
        <v>338772.26000000042</v>
      </c>
      <c r="I13" s="9"/>
      <c r="J13" s="9"/>
      <c r="K13" s="7"/>
      <c r="L13" s="7"/>
      <c r="M13" s="7"/>
      <c r="N13" s="7"/>
      <c r="O13" s="7"/>
    </row>
    <row r="14" spans="2:15" x14ac:dyDescent="0.25">
      <c r="B14" s="43" t="s">
        <v>9</v>
      </c>
      <c r="C14" s="43"/>
      <c r="D14" s="43"/>
      <c r="E14" s="43"/>
      <c r="F14" s="43"/>
      <c r="G14" s="17">
        <v>45374</v>
      </c>
      <c r="H14" s="2">
        <f>SUM(H15:H28)</f>
        <v>272872.46000000043</v>
      </c>
      <c r="I14" s="23"/>
      <c r="J14" s="9"/>
      <c r="K14" s="22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8"/>
      <c r="H15" s="10">
        <v>0</v>
      </c>
      <c r="I15" s="25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8"/>
      <c r="H16" s="10">
        <v>0</v>
      </c>
      <c r="I16" s="25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8"/>
      <c r="H17" s="10">
        <v>0</v>
      </c>
      <c r="I17" s="25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8"/>
      <c r="H18" s="8">
        <f>1735350-1572288.38+3843.48-21976.86-35411.02+1735350+6600-1630830.68-13157.06+6800+13200</f>
        <v>227479.48000000027</v>
      </c>
      <c r="I18" s="25"/>
      <c r="J18" s="9"/>
      <c r="K18" s="6"/>
      <c r="L18" s="6"/>
    </row>
    <row r="19" spans="2:13" x14ac:dyDescent="0.25">
      <c r="B19" s="28" t="s">
        <v>28</v>
      </c>
      <c r="C19" s="29"/>
      <c r="D19" s="29"/>
      <c r="E19" s="29"/>
      <c r="F19" s="30"/>
      <c r="G19" s="18"/>
      <c r="H19" s="26">
        <v>0</v>
      </c>
      <c r="I19" s="25"/>
      <c r="J19" s="9"/>
      <c r="K19" s="6"/>
      <c r="L19" s="6"/>
    </row>
    <row r="20" spans="2:13" x14ac:dyDescent="0.25">
      <c r="B20" s="28" t="s">
        <v>14</v>
      </c>
      <c r="C20" s="29"/>
      <c r="D20" s="29"/>
      <c r="E20" s="29"/>
      <c r="F20" s="30"/>
      <c r="G20" s="18"/>
      <c r="H20" s="8">
        <v>0</v>
      </c>
      <c r="I20" s="25"/>
      <c r="J20" s="9"/>
    </row>
    <row r="21" spans="2:13" x14ac:dyDescent="0.25">
      <c r="B21" s="28" t="s">
        <v>15</v>
      </c>
      <c r="C21" s="29"/>
      <c r="D21" s="29"/>
      <c r="E21" s="29"/>
      <c r="F21" s="30"/>
      <c r="G21" s="18"/>
      <c r="H21" s="8">
        <v>0</v>
      </c>
      <c r="I21" s="25"/>
      <c r="J21" s="9"/>
    </row>
    <row r="22" spans="2:13" x14ac:dyDescent="0.25">
      <c r="B22" s="28" t="s">
        <v>16</v>
      </c>
      <c r="C22" s="29"/>
      <c r="D22" s="29"/>
      <c r="E22" s="29"/>
      <c r="F22" s="30"/>
      <c r="G22" s="18"/>
      <c r="H22" s="8">
        <v>0</v>
      </c>
      <c r="I22" s="25"/>
      <c r="J22" s="9"/>
      <c r="K22" s="6"/>
    </row>
    <row r="23" spans="2:13" x14ac:dyDescent="0.25">
      <c r="B23" s="28" t="s">
        <v>17</v>
      </c>
      <c r="C23" s="29"/>
      <c r="D23" s="29"/>
      <c r="E23" s="29"/>
      <c r="F23" s="30"/>
      <c r="G23" s="18"/>
      <c r="H23" s="8">
        <v>0</v>
      </c>
      <c r="I23" s="25"/>
      <c r="J23" s="9"/>
      <c r="K23" s="6"/>
    </row>
    <row r="24" spans="2:13" x14ac:dyDescent="0.25">
      <c r="B24" s="28" t="s">
        <v>18</v>
      </c>
      <c r="C24" s="29"/>
      <c r="D24" s="29"/>
      <c r="E24" s="29"/>
      <c r="F24" s="30"/>
      <c r="G24" s="18"/>
      <c r="H24" s="8">
        <f>4465000-3955295.32+1317416.67-1161097.42-209645.38+170909.27-144480+1317416.67-334055.2-1434151.96+1317416.67-1132484.74-41195.4+1317416.67+38590-1386086.06-145674.47</f>
        <v>0</v>
      </c>
      <c r="I24" s="25"/>
      <c r="J24" s="9"/>
      <c r="K24" s="9"/>
      <c r="L24" s="6"/>
      <c r="M24" s="6"/>
    </row>
    <row r="25" spans="2:13" x14ac:dyDescent="0.25">
      <c r="B25" s="28" t="s">
        <v>19</v>
      </c>
      <c r="C25" s="29"/>
      <c r="D25" s="29"/>
      <c r="E25" s="29"/>
      <c r="F25" s="30"/>
      <c r="G25" s="18"/>
      <c r="H25" s="8">
        <v>0</v>
      </c>
      <c r="I25" s="25"/>
      <c r="J25" s="9"/>
      <c r="K25" s="9"/>
      <c r="L25" s="6"/>
    </row>
    <row r="26" spans="2:13" x14ac:dyDescent="0.25">
      <c r="B26" s="28" t="s">
        <v>20</v>
      </c>
      <c r="C26" s="29"/>
      <c r="D26" s="29"/>
      <c r="E26" s="29"/>
      <c r="F26" s="30"/>
      <c r="G26" s="18"/>
      <c r="H26" s="8">
        <v>0</v>
      </c>
      <c r="I26" s="25"/>
      <c r="J26" s="9"/>
      <c r="K26" s="6"/>
    </row>
    <row r="27" spans="2:13" x14ac:dyDescent="0.25">
      <c r="B27" s="28" t="s">
        <v>21</v>
      </c>
      <c r="C27" s="29"/>
      <c r="D27" s="29"/>
      <c r="E27" s="29"/>
      <c r="F27" s="30"/>
      <c r="G27" s="18"/>
      <c r="H27" s="8">
        <v>0</v>
      </c>
      <c r="I27" s="25"/>
      <c r="J27" s="9"/>
      <c r="K27" s="6"/>
      <c r="L27" s="6"/>
    </row>
    <row r="28" spans="2:13" x14ac:dyDescent="0.25">
      <c r="B28" s="28" t="s">
        <v>31</v>
      </c>
      <c r="C28" s="29"/>
      <c r="D28" s="29"/>
      <c r="E28" s="29"/>
      <c r="F28" s="30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</f>
        <v>45392.980000000127</v>
      </c>
      <c r="I28" s="25"/>
      <c r="J28" s="9"/>
      <c r="K28" s="6"/>
      <c r="L28" s="6"/>
    </row>
    <row r="29" spans="2:13" x14ac:dyDescent="0.25">
      <c r="B29" s="50" t="s">
        <v>22</v>
      </c>
      <c r="C29" s="51"/>
      <c r="D29" s="51"/>
      <c r="E29" s="51"/>
      <c r="F29" s="52"/>
      <c r="G29" s="17">
        <v>45374</v>
      </c>
      <c r="H29" s="2">
        <f>H30+H31+H32+H33+H35+H36+H34</f>
        <v>66849.799999999974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19"/>
      <c r="H30" s="10">
        <v>0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19"/>
      <c r="H31" s="8">
        <f>220299.99-212535.19+220299.99-173772.38</f>
        <v>54292.409999999974</v>
      </c>
      <c r="I31" s="9"/>
      <c r="J31" s="9"/>
      <c r="K31" s="6"/>
    </row>
    <row r="32" spans="2:13" x14ac:dyDescent="0.25">
      <c r="B32" s="28" t="s">
        <v>18</v>
      </c>
      <c r="C32" s="29"/>
      <c r="D32" s="29"/>
      <c r="E32" s="29"/>
      <c r="F32" s="30"/>
      <c r="G32" s="19"/>
      <c r="H32" s="8">
        <f>600000-532311.62+74250-90000+36083.33+36083.33+74250-115172.1+74250-40784.6+14800-15844.67-14800+74250-175053.67</f>
        <v>0</v>
      </c>
      <c r="I32" s="9"/>
      <c r="J32" s="9"/>
      <c r="K32" s="6"/>
      <c r="L32" s="6"/>
      <c r="M32" s="6"/>
    </row>
    <row r="33" spans="2:12" x14ac:dyDescent="0.25">
      <c r="B33" s="28" t="s">
        <v>20</v>
      </c>
      <c r="C33" s="29"/>
      <c r="D33" s="29"/>
      <c r="E33" s="29"/>
      <c r="F33" s="30"/>
      <c r="G33" s="19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19"/>
      <c r="H34" s="8">
        <v>0</v>
      </c>
      <c r="I34" s="9"/>
      <c r="J34" s="9"/>
    </row>
    <row r="35" spans="2:12" x14ac:dyDescent="0.25">
      <c r="B35" s="28" t="s">
        <v>21</v>
      </c>
      <c r="C35" s="29"/>
      <c r="D35" s="29"/>
      <c r="E35" s="29"/>
      <c r="F35" s="30"/>
      <c r="G35" s="19"/>
      <c r="H35" s="8">
        <v>0</v>
      </c>
      <c r="I35" s="9"/>
      <c r="J35" s="9"/>
    </row>
    <row r="36" spans="2:12" x14ac:dyDescent="0.25">
      <c r="B36" s="28" t="s">
        <v>31</v>
      </c>
      <c r="C36" s="29"/>
      <c r="D36" s="29"/>
      <c r="E36" s="29"/>
      <c r="F36" s="30"/>
      <c r="G36" s="19"/>
      <c r="H36" s="8">
        <f>3518+5588+5588+24835+8300+3850-39121.61</f>
        <v>12557.39</v>
      </c>
      <c r="I36" s="9"/>
      <c r="J36" s="9"/>
    </row>
    <row r="37" spans="2:12" x14ac:dyDescent="0.25">
      <c r="B37" s="31" t="s">
        <v>23</v>
      </c>
      <c r="C37" s="32"/>
      <c r="D37" s="32"/>
      <c r="E37" s="32"/>
      <c r="F37" s="33"/>
      <c r="G37" s="20">
        <v>45374</v>
      </c>
      <c r="H37" s="3">
        <f>SUM(H38:H49)</f>
        <v>950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8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8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8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8"/>
      <c r="H41" s="10">
        <v>0</v>
      </c>
      <c r="I41" s="9"/>
      <c r="J41" s="23"/>
      <c r="K41" s="6"/>
      <c r="L41" s="6"/>
    </row>
    <row r="42" spans="2:12" x14ac:dyDescent="0.25">
      <c r="B42" s="28" t="s">
        <v>28</v>
      </c>
      <c r="C42" s="29"/>
      <c r="D42" s="29"/>
      <c r="E42" s="29"/>
      <c r="F42" s="30"/>
      <c r="G42" s="18"/>
      <c r="H42" s="10">
        <v>0</v>
      </c>
      <c r="I42" s="9"/>
      <c r="J42" s="9"/>
      <c r="L42" s="6"/>
    </row>
    <row r="43" spans="2:12" x14ac:dyDescent="0.25">
      <c r="B43" s="28" t="s">
        <v>14</v>
      </c>
      <c r="C43" s="29"/>
      <c r="D43" s="29"/>
      <c r="E43" s="29"/>
      <c r="F43" s="30"/>
      <c r="G43" s="18"/>
      <c r="H43" s="8">
        <v>0</v>
      </c>
      <c r="I43" s="9"/>
      <c r="J43" s="9"/>
    </row>
    <row r="44" spans="2:12" x14ac:dyDescent="0.25">
      <c r="B44" s="28" t="s">
        <v>15</v>
      </c>
      <c r="C44" s="29"/>
      <c r="D44" s="29"/>
      <c r="E44" s="29"/>
      <c r="F44" s="30"/>
      <c r="G44" s="18"/>
      <c r="H44" s="8">
        <v>0</v>
      </c>
      <c r="I44" s="9"/>
      <c r="J44" s="9"/>
      <c r="L44" s="6"/>
    </row>
    <row r="45" spans="2:12" x14ac:dyDescent="0.25">
      <c r="B45" s="28" t="s">
        <v>16</v>
      </c>
      <c r="C45" s="29"/>
      <c r="D45" s="29"/>
      <c r="E45" s="29"/>
      <c r="F45" s="30"/>
      <c r="G45" s="18"/>
      <c r="H45" s="8">
        <v>0</v>
      </c>
      <c r="I45" s="9"/>
      <c r="J45" s="9"/>
    </row>
    <row r="46" spans="2:12" x14ac:dyDescent="0.25">
      <c r="B46" s="28" t="s">
        <v>17</v>
      </c>
      <c r="C46" s="29"/>
      <c r="D46" s="29"/>
      <c r="E46" s="29"/>
      <c r="F46" s="30"/>
      <c r="G46" s="18"/>
      <c r="H46" s="8">
        <v>0</v>
      </c>
      <c r="I46" s="9"/>
      <c r="J46" s="9"/>
    </row>
    <row r="47" spans="2:12" x14ac:dyDescent="0.25">
      <c r="B47" s="28" t="s">
        <v>18</v>
      </c>
      <c r="C47" s="29"/>
      <c r="D47" s="29"/>
      <c r="E47" s="29"/>
      <c r="F47" s="30"/>
      <c r="G47" s="18"/>
      <c r="H47" s="8">
        <v>950</v>
      </c>
      <c r="I47" s="9"/>
      <c r="J47" s="9"/>
    </row>
    <row r="48" spans="2:12" x14ac:dyDescent="0.25">
      <c r="B48" s="28" t="s">
        <v>20</v>
      </c>
      <c r="C48" s="29"/>
      <c r="D48" s="29"/>
      <c r="E48" s="29"/>
      <c r="F48" s="30"/>
      <c r="G48" s="18"/>
      <c r="H48" s="8">
        <v>0</v>
      </c>
      <c r="I48" s="9"/>
      <c r="J48" s="9"/>
    </row>
    <row r="49" spans="2:12" x14ac:dyDescent="0.25">
      <c r="B49" s="28" t="s">
        <v>21</v>
      </c>
      <c r="C49" s="29"/>
      <c r="D49" s="29"/>
      <c r="E49" s="29"/>
      <c r="F49" s="30"/>
      <c r="G49" s="18"/>
      <c r="H49" s="8">
        <v>0</v>
      </c>
      <c r="I49" s="9"/>
      <c r="J49" s="9"/>
      <c r="K49" s="6"/>
    </row>
    <row r="50" spans="2:12" x14ac:dyDescent="0.25">
      <c r="B50" s="31" t="s">
        <v>24</v>
      </c>
      <c r="C50" s="32"/>
      <c r="D50" s="32"/>
      <c r="E50" s="32"/>
      <c r="F50" s="33"/>
      <c r="G50" s="20">
        <v>45374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19"/>
      <c r="H51" s="10">
        <v>0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19"/>
      <c r="H52" s="10">
        <v>0</v>
      </c>
      <c r="I52" s="9"/>
      <c r="J52" s="23"/>
      <c r="K52" s="6"/>
    </row>
    <row r="53" spans="2:12" x14ac:dyDescent="0.25">
      <c r="B53" s="28" t="s">
        <v>18</v>
      </c>
      <c r="C53" s="29"/>
      <c r="D53" s="29"/>
      <c r="E53" s="29"/>
      <c r="F53" s="30"/>
      <c r="G53" s="19"/>
      <c r="H53" s="10">
        <v>0</v>
      </c>
      <c r="I53" s="9"/>
      <c r="J53" s="9"/>
    </row>
    <row r="54" spans="2:12" x14ac:dyDescent="0.25">
      <c r="B54" s="28" t="s">
        <v>20</v>
      </c>
      <c r="C54" s="29"/>
      <c r="D54" s="29"/>
      <c r="E54" s="29"/>
      <c r="F54" s="30"/>
      <c r="G54" s="19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19"/>
      <c r="H55" s="1">
        <v>0</v>
      </c>
      <c r="I55" s="9"/>
      <c r="J55" s="9"/>
    </row>
    <row r="56" spans="2:12" x14ac:dyDescent="0.25">
      <c r="B56" s="28" t="s">
        <v>21</v>
      </c>
      <c r="C56" s="29"/>
      <c r="D56" s="29"/>
      <c r="E56" s="29"/>
      <c r="F56" s="30"/>
      <c r="G56" s="19"/>
      <c r="H56" s="1">
        <v>0</v>
      </c>
      <c r="I56" s="9"/>
      <c r="J56" s="9"/>
    </row>
    <row r="57" spans="2:12" x14ac:dyDescent="0.25">
      <c r="B57" s="37" t="s">
        <v>25</v>
      </c>
      <c r="C57" s="38"/>
      <c r="D57" s="38"/>
      <c r="E57" s="38"/>
      <c r="F57" s="39"/>
      <c r="G57" s="21">
        <v>45374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</f>
        <v>137058.5800000006</v>
      </c>
      <c r="I57" s="9"/>
      <c r="K57" s="6"/>
      <c r="L57" s="6"/>
    </row>
    <row r="58" spans="2:12" x14ac:dyDescent="0.25">
      <c r="B58" s="28" t="s">
        <v>26</v>
      </c>
      <c r="C58" s="29"/>
      <c r="D58" s="29"/>
      <c r="E58" s="29"/>
      <c r="F58" s="30"/>
      <c r="G58" s="19"/>
      <c r="H58" s="1">
        <v>0</v>
      </c>
      <c r="I58" s="9"/>
      <c r="J58" s="9"/>
      <c r="L58" s="6"/>
    </row>
    <row r="59" spans="2:12" x14ac:dyDescent="0.25">
      <c r="B59" s="34" t="s">
        <v>27</v>
      </c>
      <c r="C59" s="35"/>
      <c r="D59" s="35"/>
      <c r="E59" s="35"/>
      <c r="F59" s="36"/>
      <c r="G59" s="19"/>
      <c r="H59" s="5">
        <f>H14+H29-H37-H50+H57-H58</f>
        <v>475830.84000000102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27" t="s">
        <v>30</v>
      </c>
      <c r="C61" s="27"/>
      <c r="D61" s="27"/>
      <c r="E61" s="13"/>
      <c r="F61" s="13"/>
      <c r="G61" s="7"/>
      <c r="H61" s="11"/>
      <c r="I61" s="9"/>
      <c r="J61" s="9"/>
      <c r="K61" s="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2024-03-25T11:55:14Z</dcterms:modified>
  <cp:category/>
  <cp:contentStatus/>
</cp:coreProperties>
</file>